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8010"/>
  </bookViews>
  <sheets>
    <sheet name="附件" sheetId="4" r:id="rId1"/>
  </sheets>
  <calcPr calcId="144525"/>
</workbook>
</file>

<file path=xl/calcChain.xml><?xml version="1.0" encoding="utf-8"?>
<calcChain xmlns="http://schemas.openxmlformats.org/spreadsheetml/2006/main">
  <c r="G19" i="4" l="1"/>
  <c r="F19" i="4"/>
  <c r="D19" i="4"/>
  <c r="B19" i="4"/>
  <c r="G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</calcChain>
</file>

<file path=xl/sharedStrings.xml><?xml version="1.0" encoding="utf-8"?>
<sst xmlns="http://schemas.openxmlformats.org/spreadsheetml/2006/main" count="26" uniqueCount="24">
  <si>
    <t>附件</t>
  </si>
  <si>
    <t>兵团城镇老旧供热管道改造任务及资金测算表</t>
  </si>
  <si>
    <t xml:space="preserve">   管道类型
师市</t>
  </si>
  <si>
    <t>小区数量（个）</t>
  </si>
  <si>
    <t>市政管道</t>
  </si>
  <si>
    <t>小区内管道和楼内公共管道</t>
  </si>
  <si>
    <t>所需改造资金总额
（万元）</t>
  </si>
  <si>
    <t>管道长度
（公里）</t>
  </si>
  <si>
    <t>所需改造资金
（万元）</t>
  </si>
  <si>
    <r>
      <rPr>
        <sz val="12"/>
        <rFont val="仿宋_GB2312"/>
        <charset val="134"/>
      </rPr>
      <t>一师</t>
    </r>
  </si>
  <si>
    <r>
      <rPr>
        <sz val="12"/>
        <rFont val="仿宋_GB2312"/>
        <charset val="134"/>
      </rPr>
      <t>二师</t>
    </r>
  </si>
  <si>
    <r>
      <rPr>
        <sz val="12"/>
        <rFont val="仿宋_GB2312"/>
        <charset val="134"/>
      </rPr>
      <t>三师</t>
    </r>
  </si>
  <si>
    <r>
      <rPr>
        <sz val="12"/>
        <rFont val="仿宋_GB2312"/>
        <charset val="134"/>
      </rPr>
      <t>四师</t>
    </r>
  </si>
  <si>
    <r>
      <rPr>
        <sz val="12"/>
        <rFont val="仿宋_GB2312"/>
        <charset val="134"/>
      </rPr>
      <t>五师</t>
    </r>
  </si>
  <si>
    <r>
      <rPr>
        <sz val="12"/>
        <rFont val="仿宋_GB2312"/>
        <charset val="134"/>
      </rPr>
      <t>六师</t>
    </r>
  </si>
  <si>
    <r>
      <rPr>
        <sz val="12"/>
        <rFont val="仿宋_GB2312"/>
        <charset val="134"/>
      </rPr>
      <t>七师</t>
    </r>
  </si>
  <si>
    <r>
      <rPr>
        <sz val="12"/>
        <rFont val="仿宋_GB2312"/>
        <charset val="134"/>
      </rPr>
      <t>八师</t>
    </r>
  </si>
  <si>
    <r>
      <rPr>
        <sz val="12"/>
        <rFont val="仿宋_GB2312"/>
        <charset val="134"/>
      </rPr>
      <t>九师</t>
    </r>
  </si>
  <si>
    <r>
      <rPr>
        <sz val="12"/>
        <rFont val="仿宋_GB2312"/>
        <charset val="134"/>
      </rPr>
      <t>十师</t>
    </r>
  </si>
  <si>
    <r>
      <rPr>
        <sz val="12"/>
        <rFont val="仿宋_GB2312"/>
        <charset val="134"/>
      </rPr>
      <t>十二师</t>
    </r>
  </si>
  <si>
    <r>
      <rPr>
        <sz val="12"/>
        <rFont val="仿宋_GB2312"/>
        <charset val="134"/>
      </rPr>
      <t>十三师</t>
    </r>
  </si>
  <si>
    <r>
      <rPr>
        <sz val="12"/>
        <rFont val="仿宋_GB2312"/>
        <charset val="134"/>
      </rPr>
      <t>十四师</t>
    </r>
  </si>
  <si>
    <r>
      <rPr>
        <sz val="12"/>
        <rFont val="仿宋_GB2312"/>
        <charset val="134"/>
      </rPr>
      <t>合计</t>
    </r>
  </si>
  <si>
    <r>
      <rPr>
        <sz val="12"/>
        <color theme="1"/>
        <rFont val="仿宋_GB2312"/>
        <charset val="134"/>
      </rPr>
      <t>注：市政管道改造单位造价</t>
    </r>
    <r>
      <rPr>
        <sz val="12"/>
        <color theme="1"/>
        <rFont val="Times New Roman"/>
        <family val="1"/>
      </rPr>
      <t>5256</t>
    </r>
    <r>
      <rPr>
        <sz val="12"/>
        <color theme="1"/>
        <rFont val="仿宋_GB2312"/>
        <charset val="134"/>
      </rPr>
      <t>元</t>
    </r>
    <r>
      <rPr>
        <sz val="12"/>
        <color theme="1"/>
        <rFont val="Times New Roman"/>
        <family val="1"/>
      </rPr>
      <t>/</t>
    </r>
    <r>
      <rPr>
        <sz val="12"/>
        <color theme="1"/>
        <rFont val="仿宋_GB2312"/>
        <charset val="134"/>
      </rPr>
      <t>米，小区内管道改造单位造价</t>
    </r>
    <r>
      <rPr>
        <sz val="12"/>
        <color theme="1"/>
        <rFont val="Times New Roman"/>
        <family val="1"/>
      </rPr>
      <t>1437</t>
    </r>
    <r>
      <rPr>
        <sz val="12"/>
        <color theme="1"/>
        <rFont val="仿宋_GB2312"/>
        <charset val="134"/>
      </rPr>
      <t>元</t>
    </r>
    <r>
      <rPr>
        <sz val="12"/>
        <color theme="1"/>
        <rFont val="Times New Roman"/>
        <family val="1"/>
      </rPr>
      <t>/</t>
    </r>
    <r>
      <rPr>
        <sz val="12"/>
        <color theme="1"/>
        <rFont val="仿宋_GB2312"/>
        <charset val="134"/>
      </rPr>
      <t>米，楼内公共管道改造单位造价</t>
    </r>
    <r>
      <rPr>
        <sz val="12"/>
        <color theme="1"/>
        <rFont val="Times New Roman"/>
        <family val="1"/>
      </rPr>
      <t>136</t>
    </r>
    <r>
      <rPr>
        <sz val="12"/>
        <color theme="1"/>
        <rFont val="仿宋_GB2312"/>
        <charset val="134"/>
      </rPr>
      <t>元</t>
    </r>
    <r>
      <rPr>
        <sz val="12"/>
        <color theme="1"/>
        <rFont val="Times New Roman"/>
        <family val="1"/>
      </rPr>
      <t>/</t>
    </r>
    <r>
      <rPr>
        <sz val="12"/>
        <color theme="1"/>
        <rFont val="仿宋_GB2312"/>
        <charset val="134"/>
      </rPr>
      <t>米。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</si>
</sst>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0.00_ "/>
    <numFmt numFmtId="179" formatCode="0_ "/>
    <numFmt numFmtId="180" formatCode="0.0_ "/>
  </numFmts>
  <fonts count="16" x14ac:knownFonts="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4"/>
      <name val="黑体"/>
      <charset val="134"/>
    </font>
    <font>
      <sz val="14"/>
      <name val="Times New Roman"/>
      <family val="1"/>
    </font>
    <font>
      <sz val="11"/>
      <name val="Times New Roman"/>
      <family val="1"/>
    </font>
    <font>
      <sz val="20"/>
      <name val="方正小标宋简体"/>
      <charset val="134"/>
    </font>
    <font>
      <b/>
      <sz val="10"/>
      <name val="宋体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b/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78" fontId="0" fillId="0" borderId="0" xfId="0" applyNumberFormat="1"/>
    <xf numFmtId="0" fontId="0" fillId="0" borderId="0" xfId="0" applyFill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8" fontId="3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78" fontId="4" fillId="0" borderId="0" xfId="0" applyNumberFormat="1" applyFont="1"/>
    <xf numFmtId="0" fontId="4" fillId="0" borderId="0" xfId="0" applyFont="1"/>
    <xf numFmtId="0" fontId="10" fillId="0" borderId="18" xfId="0" applyFont="1" applyBorder="1" applyAlignment="1">
      <alignment horizontal="center" vertical="center" wrapText="1"/>
    </xf>
    <xf numFmtId="179" fontId="10" fillId="0" borderId="8" xfId="0" applyNumberFormat="1" applyFont="1" applyBorder="1" applyAlignment="1">
      <alignment horizontal="center" vertical="center" wrapText="1"/>
    </xf>
    <xf numFmtId="178" fontId="10" fillId="0" borderId="8" xfId="0" applyNumberFormat="1" applyFont="1" applyBorder="1" applyAlignment="1">
      <alignment horizontal="center" vertical="center" wrapText="1"/>
    </xf>
    <xf numFmtId="180" fontId="10" fillId="0" borderId="8" xfId="0" applyNumberFormat="1" applyFont="1" applyFill="1" applyBorder="1" applyAlignment="1">
      <alignment horizontal="center" vertical="center" wrapText="1"/>
    </xf>
    <xf numFmtId="180" fontId="10" fillId="0" borderId="8" xfId="0" applyNumberFormat="1" applyFont="1" applyBorder="1" applyAlignment="1">
      <alignment horizontal="center" vertical="center" wrapText="1"/>
    </xf>
    <xf numFmtId="180" fontId="10" fillId="0" borderId="19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79" fontId="10" fillId="0" borderId="21" xfId="0" applyNumberFormat="1" applyFont="1" applyBorder="1" applyAlignment="1">
      <alignment horizontal="center" vertical="center" wrapText="1"/>
    </xf>
    <xf numFmtId="178" fontId="10" fillId="0" borderId="21" xfId="0" applyNumberFormat="1" applyFont="1" applyBorder="1" applyAlignment="1">
      <alignment horizontal="center" vertical="center" wrapText="1"/>
    </xf>
    <xf numFmtId="180" fontId="10" fillId="0" borderId="21" xfId="0" applyNumberFormat="1" applyFont="1" applyFill="1" applyBorder="1" applyAlignment="1">
      <alignment horizontal="center" vertical="center" wrapText="1"/>
    </xf>
    <xf numFmtId="178" fontId="10" fillId="0" borderId="21" xfId="0" applyNumberFormat="1" applyFont="1" applyFill="1" applyBorder="1" applyAlignment="1">
      <alignment horizontal="center" vertical="center" wrapText="1"/>
    </xf>
    <xf numFmtId="180" fontId="10" fillId="0" borderId="2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8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178" fontId="11" fillId="0" borderId="0" xfId="0" applyNumberFormat="1" applyFont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8" fontId="7" fillId="0" borderId="9" xfId="0" applyNumberFormat="1" applyFont="1" applyBorder="1" applyAlignment="1">
      <alignment horizontal="center" vertical="center" wrapText="1"/>
    </xf>
    <xf numFmtId="178" fontId="7" fillId="0" borderId="14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78" fontId="7" fillId="0" borderId="11" xfId="0" applyNumberFormat="1" applyFont="1" applyBorder="1" applyAlignment="1">
      <alignment horizontal="center" vertical="center" wrapText="1"/>
    </xf>
    <xf numFmtId="178" fontId="7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38100</xdr:rowOff>
    </xdr:from>
    <xdr:to>
      <xdr:col>1</xdr:col>
      <xdr:colOff>19050</xdr:colOff>
      <xdr:row>5</xdr:row>
      <xdr:rowOff>28575</xdr:rowOff>
    </xdr:to>
    <xdr:cxnSp macro="">
      <xdr:nvCxnSpPr>
        <xdr:cNvPr id="3" name="直接连接符 2"/>
        <xdr:cNvCxnSpPr/>
      </xdr:nvCxnSpPr>
      <xdr:spPr>
        <a:xfrm>
          <a:off x="19050" y="735965"/>
          <a:ext cx="971550" cy="11855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20" sqref="A20:G20"/>
    </sheetView>
  </sheetViews>
  <sheetFormatPr defaultColWidth="9" defaultRowHeight="14.25" x14ac:dyDescent="0.2"/>
  <cols>
    <col min="1" max="1" width="12.75" customWidth="1"/>
    <col min="2" max="2" width="16.375" customWidth="1"/>
    <col min="3" max="3" width="16.625" style="6" customWidth="1"/>
    <col min="4" max="4" width="24.625" style="7" customWidth="1"/>
    <col min="5" max="5" width="16.625" style="6" customWidth="1"/>
    <col min="6" max="6" width="24.625" customWidth="1"/>
    <col min="7" max="7" width="13" customWidth="1"/>
    <col min="10" max="10" width="10.5"/>
  </cols>
  <sheetData>
    <row r="1" spans="1:10" ht="24.95" customHeight="1" x14ac:dyDescent="0.25">
      <c r="A1" s="8" t="s">
        <v>0</v>
      </c>
      <c r="B1" s="9"/>
      <c r="C1" s="10"/>
      <c r="D1" s="11"/>
      <c r="E1" s="12"/>
      <c r="F1" s="13"/>
    </row>
    <row r="2" spans="1:10" ht="30" customHeight="1" x14ac:dyDescent="0.2">
      <c r="A2" s="29" t="s">
        <v>1</v>
      </c>
      <c r="B2" s="29"/>
      <c r="C2" s="30"/>
      <c r="D2" s="31"/>
      <c r="E2" s="30"/>
      <c r="F2" s="29"/>
      <c r="G2" s="29"/>
    </row>
    <row r="3" spans="1:10" ht="23.1" customHeight="1" x14ac:dyDescent="0.2">
      <c r="A3" s="39" t="s">
        <v>2</v>
      </c>
      <c r="B3" s="42" t="s">
        <v>3</v>
      </c>
      <c r="C3" s="32" t="s">
        <v>4</v>
      </c>
      <c r="D3" s="33"/>
      <c r="E3" s="34" t="s">
        <v>5</v>
      </c>
      <c r="F3" s="35"/>
      <c r="G3" s="50" t="s">
        <v>6</v>
      </c>
    </row>
    <row r="4" spans="1:10" s="1" customFormat="1" ht="30" customHeight="1" x14ac:dyDescent="0.2">
      <c r="A4" s="40"/>
      <c r="B4" s="43"/>
      <c r="C4" s="44" t="s">
        <v>7</v>
      </c>
      <c r="D4" s="46" t="s">
        <v>8</v>
      </c>
      <c r="E4" s="48" t="s">
        <v>7</v>
      </c>
      <c r="F4" s="46" t="s">
        <v>8</v>
      </c>
      <c r="G4" s="51"/>
    </row>
    <row r="5" spans="1:10" s="2" customFormat="1" ht="41.1" customHeight="1" x14ac:dyDescent="0.2">
      <c r="A5" s="41"/>
      <c r="B5" s="43"/>
      <c r="C5" s="45"/>
      <c r="D5" s="47"/>
      <c r="E5" s="49"/>
      <c r="F5" s="47"/>
      <c r="G5" s="52"/>
    </row>
    <row r="6" spans="1:10" s="3" customFormat="1" ht="24.95" customHeight="1" x14ac:dyDescent="0.2">
      <c r="A6" s="14" t="s">
        <v>9</v>
      </c>
      <c r="B6" s="15">
        <v>32</v>
      </c>
      <c r="C6" s="16">
        <v>32.28</v>
      </c>
      <c r="D6" s="17">
        <f t="shared" ref="D6:D17" si="0">C6*525.6</f>
        <v>16966.367999999999</v>
      </c>
      <c r="E6" s="16">
        <v>61.046999999999997</v>
      </c>
      <c r="F6" s="18">
        <v>5931.4602000000004</v>
      </c>
      <c r="G6" s="19">
        <f>D6+F6</f>
        <v>22897.8282</v>
      </c>
    </row>
    <row r="7" spans="1:10" s="4" customFormat="1" ht="24.95" customHeight="1" x14ac:dyDescent="0.2">
      <c r="A7" s="14" t="s">
        <v>10</v>
      </c>
      <c r="B7" s="15">
        <v>6</v>
      </c>
      <c r="C7" s="16">
        <v>16.96</v>
      </c>
      <c r="D7" s="17">
        <f t="shared" si="0"/>
        <v>8914.1759999999995</v>
      </c>
      <c r="E7" s="16">
        <v>0</v>
      </c>
      <c r="F7" s="18">
        <v>0</v>
      </c>
      <c r="G7" s="19">
        <f t="shared" ref="G7:G19" si="1">D7+F7</f>
        <v>8914.1759999999995</v>
      </c>
      <c r="J7" s="27"/>
    </row>
    <row r="8" spans="1:10" s="5" customFormat="1" ht="24.95" customHeight="1" x14ac:dyDescent="0.2">
      <c r="A8" s="20" t="s">
        <v>11</v>
      </c>
      <c r="B8" s="15">
        <v>26</v>
      </c>
      <c r="C8" s="16">
        <v>38.5</v>
      </c>
      <c r="D8" s="17">
        <f t="shared" si="0"/>
        <v>20235.599999999999</v>
      </c>
      <c r="E8" s="16">
        <v>55.16</v>
      </c>
      <c r="F8" s="18">
        <v>5909.942</v>
      </c>
      <c r="G8" s="19">
        <f t="shared" si="1"/>
        <v>26145.542000000001</v>
      </c>
      <c r="J8" s="28"/>
    </row>
    <row r="9" spans="1:10" s="5" customFormat="1" ht="24.95" customHeight="1" x14ac:dyDescent="0.2">
      <c r="A9" s="20" t="s">
        <v>12</v>
      </c>
      <c r="B9" s="15">
        <v>24</v>
      </c>
      <c r="C9" s="16">
        <v>13.824999999999999</v>
      </c>
      <c r="D9" s="17">
        <f t="shared" si="0"/>
        <v>7266.42</v>
      </c>
      <c r="E9" s="16">
        <v>75.155000000000001</v>
      </c>
      <c r="F9" s="18">
        <v>7387.2505000000001</v>
      </c>
      <c r="G9" s="19">
        <f t="shared" si="1"/>
        <v>14653.6705</v>
      </c>
      <c r="J9" s="28"/>
    </row>
    <row r="10" spans="1:10" s="5" customFormat="1" ht="24.95" customHeight="1" x14ac:dyDescent="0.2">
      <c r="A10" s="20" t="s">
        <v>13</v>
      </c>
      <c r="B10" s="15">
        <v>15</v>
      </c>
      <c r="C10" s="16">
        <v>13</v>
      </c>
      <c r="D10" s="17">
        <f t="shared" si="0"/>
        <v>6832.8</v>
      </c>
      <c r="E10" s="16">
        <v>88</v>
      </c>
      <c r="F10" s="18">
        <v>9132.9</v>
      </c>
      <c r="G10" s="19">
        <f t="shared" si="1"/>
        <v>15965.7</v>
      </c>
      <c r="J10" s="28"/>
    </row>
    <row r="11" spans="1:10" s="5" customFormat="1" ht="24.95" customHeight="1" x14ac:dyDescent="0.2">
      <c r="A11" s="20" t="s">
        <v>14</v>
      </c>
      <c r="B11" s="15">
        <v>58</v>
      </c>
      <c r="C11" s="16">
        <v>9</v>
      </c>
      <c r="D11" s="17">
        <f t="shared" si="0"/>
        <v>4730.3999999999996</v>
      </c>
      <c r="E11" s="16">
        <v>18.044</v>
      </c>
      <c r="F11" s="18">
        <v>1492.0228</v>
      </c>
      <c r="G11" s="19">
        <f t="shared" si="1"/>
        <v>6222.4228000000003</v>
      </c>
      <c r="J11" s="28"/>
    </row>
    <row r="12" spans="1:10" s="5" customFormat="1" ht="24.95" customHeight="1" x14ac:dyDescent="0.2">
      <c r="A12" s="20" t="s">
        <v>15</v>
      </c>
      <c r="B12" s="15">
        <v>15</v>
      </c>
      <c r="C12" s="16">
        <v>9.32</v>
      </c>
      <c r="D12" s="17">
        <f t="shared" si="0"/>
        <v>4898.5919999999996</v>
      </c>
      <c r="E12" s="16">
        <v>35.159999999999997</v>
      </c>
      <c r="F12" s="18">
        <v>3275.326</v>
      </c>
      <c r="G12" s="19">
        <f t="shared" si="1"/>
        <v>8173.9179999999997</v>
      </c>
      <c r="J12" s="28"/>
    </row>
    <row r="13" spans="1:10" s="5" customFormat="1" ht="24.95" customHeight="1" x14ac:dyDescent="0.2">
      <c r="A13" s="20" t="s">
        <v>16</v>
      </c>
      <c r="B13" s="15">
        <v>10</v>
      </c>
      <c r="C13" s="16">
        <v>36</v>
      </c>
      <c r="D13" s="17">
        <f t="shared" si="0"/>
        <v>18921.599999999999</v>
      </c>
      <c r="E13" s="16">
        <v>271</v>
      </c>
      <c r="F13" s="18">
        <v>18256.8</v>
      </c>
      <c r="G13" s="19">
        <f t="shared" si="1"/>
        <v>37178.400000000001</v>
      </c>
      <c r="J13" s="28"/>
    </row>
    <row r="14" spans="1:10" s="5" customFormat="1" ht="24.95" customHeight="1" x14ac:dyDescent="0.2">
      <c r="A14" s="20" t="s">
        <v>17</v>
      </c>
      <c r="B14" s="15">
        <v>50</v>
      </c>
      <c r="C14" s="16">
        <v>65</v>
      </c>
      <c r="D14" s="17">
        <f t="shared" si="0"/>
        <v>34164</v>
      </c>
      <c r="E14" s="16">
        <v>108</v>
      </c>
      <c r="F14" s="18">
        <v>7973.8</v>
      </c>
      <c r="G14" s="19">
        <f t="shared" si="1"/>
        <v>42137.8</v>
      </c>
      <c r="J14" s="28"/>
    </row>
    <row r="15" spans="1:10" s="5" customFormat="1" ht="24.95" customHeight="1" x14ac:dyDescent="0.2">
      <c r="A15" s="20" t="s">
        <v>18</v>
      </c>
      <c r="B15" s="15">
        <v>37</v>
      </c>
      <c r="C15" s="16">
        <v>28</v>
      </c>
      <c r="D15" s="17">
        <f t="shared" si="0"/>
        <v>14716.8</v>
      </c>
      <c r="E15" s="16">
        <v>141.53200000000001</v>
      </c>
      <c r="F15" s="18">
        <v>13190.454400000001</v>
      </c>
      <c r="G15" s="19">
        <f t="shared" si="1"/>
        <v>27907.254400000002</v>
      </c>
      <c r="J15" s="28"/>
    </row>
    <row r="16" spans="1:10" s="5" customFormat="1" ht="24.95" customHeight="1" x14ac:dyDescent="0.2">
      <c r="A16" s="20" t="s">
        <v>19</v>
      </c>
      <c r="B16" s="15">
        <v>7</v>
      </c>
      <c r="C16" s="16">
        <v>1.3</v>
      </c>
      <c r="D16" s="17">
        <f t="shared" si="0"/>
        <v>683.28</v>
      </c>
      <c r="E16" s="16">
        <v>3.1179999999999999</v>
      </c>
      <c r="F16" s="18">
        <v>252.9066</v>
      </c>
      <c r="G16" s="19">
        <f t="shared" si="1"/>
        <v>936.1866</v>
      </c>
      <c r="J16" s="28"/>
    </row>
    <row r="17" spans="1:10" s="5" customFormat="1" ht="24.95" customHeight="1" x14ac:dyDescent="0.2">
      <c r="A17" s="20" t="s">
        <v>20</v>
      </c>
      <c r="B17" s="15">
        <v>6</v>
      </c>
      <c r="C17" s="16">
        <v>11.1</v>
      </c>
      <c r="D17" s="17">
        <f t="shared" si="0"/>
        <v>5834.16</v>
      </c>
      <c r="E17" s="16">
        <v>23.23</v>
      </c>
      <c r="F17" s="18">
        <v>2932.239</v>
      </c>
      <c r="G17" s="19">
        <f t="shared" si="1"/>
        <v>8766.3989999999994</v>
      </c>
      <c r="J17" s="28"/>
    </row>
    <row r="18" spans="1:10" s="5" customFormat="1" ht="24.95" customHeight="1" x14ac:dyDescent="0.2">
      <c r="A18" s="20" t="s">
        <v>21</v>
      </c>
      <c r="B18" s="15">
        <v>0</v>
      </c>
      <c r="C18" s="16">
        <v>0</v>
      </c>
      <c r="D18" s="17">
        <v>0</v>
      </c>
      <c r="E18" s="16">
        <v>0</v>
      </c>
      <c r="F18" s="18">
        <v>0</v>
      </c>
      <c r="G18" s="19">
        <f t="shared" si="1"/>
        <v>0</v>
      </c>
      <c r="J18" s="28"/>
    </row>
    <row r="19" spans="1:10" s="5" customFormat="1" ht="24.95" customHeight="1" x14ac:dyDescent="0.2">
      <c r="A19" s="21" t="s">
        <v>22</v>
      </c>
      <c r="B19" s="22">
        <f>SUM(B6:B18)</f>
        <v>286</v>
      </c>
      <c r="C19" s="23">
        <v>274.28500000000003</v>
      </c>
      <c r="D19" s="24">
        <f>C19*525.6</f>
        <v>144164.196</v>
      </c>
      <c r="E19" s="25">
        <v>879.44600000000003</v>
      </c>
      <c r="F19" s="24">
        <f>SUM(F6:F18)</f>
        <v>75735.101500000004</v>
      </c>
      <c r="G19" s="26">
        <f t="shared" si="1"/>
        <v>219899.29749999999</v>
      </c>
      <c r="J19" s="28"/>
    </row>
    <row r="20" spans="1:10" ht="27.95" customHeight="1" x14ac:dyDescent="0.2">
      <c r="A20" s="36" t="s">
        <v>23</v>
      </c>
      <c r="B20" s="36"/>
      <c r="C20" s="37"/>
      <c r="D20" s="38"/>
      <c r="E20" s="37"/>
      <c r="F20" s="36"/>
      <c r="G20" s="36"/>
    </row>
  </sheetData>
  <mergeCells count="11">
    <mergeCell ref="A2:G2"/>
    <mergeCell ref="C3:D3"/>
    <mergeCell ref="E3:F3"/>
    <mergeCell ref="A20:G20"/>
    <mergeCell ref="A3:A5"/>
    <mergeCell ref="B3:B5"/>
    <mergeCell ref="C4:C5"/>
    <mergeCell ref="D4:D5"/>
    <mergeCell ref="E4:E5"/>
    <mergeCell ref="F4:F5"/>
    <mergeCell ref="G3:G5"/>
  </mergeCells>
  <phoneticPr fontId="15" type="noConversion"/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刘红纯</dc:creator>
  <cp:lastModifiedBy>7133</cp:lastModifiedBy>
  <cp:lastPrinted>2023-01-10T14:08:00Z</cp:lastPrinted>
  <dcterms:created xsi:type="dcterms:W3CDTF">2015-06-05T18:17:00Z</dcterms:created>
  <dcterms:modified xsi:type="dcterms:W3CDTF">2023-01-28T04:09:04Z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6D81E50DABE44E7EB52FCCE5DBC55A57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